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work home\233W 2021\www\"/>
    </mc:Choice>
  </mc:AlternateContent>
  <bookViews>
    <workbookView xWindow="360" yWindow="360" windowWidth="13290" windowHeight="8520"/>
  </bookViews>
  <sheets>
    <sheet name="Sheet1" sheetId="1" r:id="rId1"/>
    <sheet name="My IT lab calculations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" i="1" l="1"/>
  <c r="G3" i="1" l="1"/>
  <c r="S11" i="2" l="1"/>
  <c r="S10" i="2"/>
  <c r="T10" i="2" s="1"/>
  <c r="U10" i="2" s="1"/>
  <c r="N5" i="2"/>
  <c r="N4" i="2"/>
  <c r="O4" i="2" s="1"/>
  <c r="P4" i="2" s="1"/>
  <c r="A12" i="1" s="1"/>
  <c r="K3" i="1" l="1"/>
  <c r="L3" i="1" s="1"/>
</calcChain>
</file>

<file path=xl/sharedStrings.xml><?xml version="1.0" encoding="utf-8"?>
<sst xmlns="http://schemas.openxmlformats.org/spreadsheetml/2006/main" count="119" uniqueCount="79">
  <si>
    <t>Component</t>
  </si>
  <si>
    <t>Weight</t>
  </si>
  <si>
    <t>A</t>
  </si>
  <si>
    <t>A2</t>
  </si>
  <si>
    <t>A3</t>
  </si>
  <si>
    <t>Letter</t>
  </si>
  <si>
    <t>F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</si>
  <si>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</si>
  <si>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</si>
  <si>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</si>
  <si>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</si>
  <si>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</si>
  <si>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</si>
  <si>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</si>
  <si>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</si>
  <si>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</si>
  <si>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A+</t>
  </si>
  <si>
    <t>A1</t>
  </si>
  <si>
    <t>Term letter grade</t>
  </si>
  <si>
    <t>Max GPA</t>
  </si>
  <si>
    <t>&lt;0.85</t>
  </si>
  <si>
    <t>&lt;1.15</t>
  </si>
  <si>
    <t>&lt;1.5</t>
  </si>
  <si>
    <t>&lt;1.85</t>
  </si>
  <si>
    <t>&lt;2.15</t>
  </si>
  <si>
    <t>&lt;2.5</t>
  </si>
  <si>
    <t>&lt;2.85</t>
  </si>
  <si>
    <t>&lt;3.15</t>
  </si>
  <si>
    <t>&lt;3.5</t>
  </si>
  <si>
    <t>&lt;3.85</t>
  </si>
  <si>
    <t>Word: My-IT</t>
  </si>
  <si>
    <t>Chapter 1</t>
  </si>
  <si>
    <t>Chapter 2</t>
  </si>
  <si>
    <t>Chapter 3</t>
  </si>
  <si>
    <t>Chapter 4</t>
  </si>
  <si>
    <t>Ex1</t>
  </si>
  <si>
    <t>Ex2</t>
  </si>
  <si>
    <t>Ex3</t>
  </si>
  <si>
    <t>Raw total</t>
  </si>
  <si>
    <t>Percent</t>
  </si>
  <si>
    <t>GPA</t>
  </si>
  <si>
    <t>Converting % to GPA</t>
  </si>
  <si>
    <t>Score</t>
  </si>
  <si>
    <t>Min percent</t>
  </si>
  <si>
    <t>Range</t>
  </si>
  <si>
    <t>Max</t>
  </si>
  <si>
    <t>NA</t>
  </si>
  <si>
    <t>0 to &lt; 50</t>
  </si>
  <si>
    <t>50 to &lt; 55</t>
  </si>
  <si>
    <t>Excel: My-IT</t>
  </si>
  <si>
    <t>55 to &lt; 60</t>
  </si>
  <si>
    <t>Chapter 9</t>
  </si>
  <si>
    <t>60 to &lt;65</t>
  </si>
  <si>
    <t>Ex4</t>
  </si>
  <si>
    <t>Ex5</t>
  </si>
  <si>
    <t>65 to &lt;70</t>
  </si>
  <si>
    <t>70 to &lt;75</t>
  </si>
  <si>
    <t>75 to &lt;80</t>
  </si>
  <si>
    <t>80 to &lt;85</t>
  </si>
  <si>
    <t>85 to &lt; 90</t>
  </si>
  <si>
    <t>90 to &lt; 95</t>
  </si>
  <si>
    <t>95 to &lt;100</t>
  </si>
  <si>
    <t>A4</t>
  </si>
  <si>
    <t>Term GPA:Sum(F-I)</t>
  </si>
  <si>
    <t>&lt;4.055</t>
  </si>
  <si>
    <t>Mini-Assignment grade points</t>
  </si>
  <si>
    <t>Full assignment grade points</t>
  </si>
  <si>
    <t>Weighted grades</t>
  </si>
  <si>
    <t>Weighted full assignmengts</t>
  </si>
  <si>
    <t>Weighted mini-assignments</t>
  </si>
  <si>
    <t>A5</t>
  </si>
  <si>
    <t>Mini-A1a</t>
  </si>
  <si>
    <t>Mini-A1b</t>
  </si>
  <si>
    <t>Mini-A4</t>
  </si>
  <si>
    <t>Mini-A5</t>
  </si>
  <si>
    <t>Mini-A3</t>
  </si>
  <si>
    <t>Each mini-assignment</t>
  </si>
  <si>
    <t>Min GPA  (absolute cut offs - no rounding)</t>
  </si>
  <si>
    <t>Depends upon semester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</si>
</sst>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465926084170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9" fontId="0" fillId="0" borderId="1" xfId="0" applyNumberForma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9" fontId="0" fillId="0" borderId="0" xfId="0" applyNumberFormat="1" applyBorder="1" applyAlignment="1">
      <alignment horizontal="left" vertical="top"/>
    </xf>
    <xf numFmtId="0" fontId="0" fillId="0" borderId="0" xfId="0" applyAlignment="1">
      <alignment horizontal="left"/>
    </xf>
    <xf numFmtId="0" fontId="4" fillId="3" borderId="1" xfId="0" applyFont="1" applyFill="1" applyBorder="1" applyAlignment="1"/>
    <xf numFmtId="0" fontId="1" fillId="3" borderId="1" xfId="0" applyFont="1" applyFill="1" applyBorder="1" applyAlignment="1"/>
    <xf numFmtId="0" fontId="1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1" fontId="0" fillId="0" borderId="1" xfId="0" applyNumberFormat="1" applyBorder="1" applyAlignment="1">
      <alignment horizontal="left"/>
    </xf>
    <xf numFmtId="0" fontId="1" fillId="4" borderId="1" xfId="0" applyFont="1" applyFill="1" applyBorder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164" fontId="0" fillId="0" borderId="1" xfId="0" applyNumberFormat="1" applyBorder="1" applyAlignment="1">
      <alignment horizontal="left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4" fillId="3" borderId="1" xfId="0" applyFont="1" applyFill="1" applyBorder="1" applyAlignment="1"/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H4" sqref="H4"/>
    </sheetView>
  </sheetViews>
  <sheetFormatPr defaultColWidth="9.140625" defaultRowHeight="15" x14ac:dyDescent="0.25"/>
  <cols>
    <col min="1" max="1" width="11.42578125" style="2" customWidth="1"/>
    <col min="2" max="2" width="11" style="2" customWidth="1"/>
    <col min="3" max="3" width="12" style="2" customWidth="1"/>
    <col min="4" max="4" width="11.42578125" style="2" customWidth="1"/>
    <col min="5" max="5" width="23.85546875" style="2" customWidth="1"/>
    <col min="6" max="7" width="21" style="2" customWidth="1"/>
    <col min="8" max="8" width="23.7109375" style="2" customWidth="1"/>
    <col min="9" max="9" width="23.140625" style="2" customWidth="1"/>
    <col min="10" max="10" width="24.28515625" style="2" customWidth="1"/>
    <col min="11" max="11" width="23.5703125" style="2" customWidth="1"/>
    <col min="12" max="12" width="9.5703125" style="2" customWidth="1"/>
    <col min="13" max="13" width="24.85546875" style="2" customWidth="1"/>
    <col min="14" max="14" width="15.42578125" style="2" customWidth="1"/>
    <col min="15" max="15" width="18.42578125" style="2" customWidth="1"/>
    <col min="16" max="16" width="13.5703125" style="2" customWidth="1"/>
    <col min="17" max="17" width="11.7109375" style="2" customWidth="1"/>
    <col min="18" max="16384" width="9.140625" style="2"/>
  </cols>
  <sheetData>
    <row r="1" spans="1:13" ht="25.5" customHeight="1" x14ac:dyDescent="0.25">
      <c r="A1" s="27" t="s">
        <v>66</v>
      </c>
      <c r="B1" s="27"/>
      <c r="C1" s="27"/>
      <c r="D1" s="27"/>
      <c r="G1" s="27" t="s">
        <v>67</v>
      </c>
      <c r="H1" s="27"/>
      <c r="I1" s="27"/>
      <c r="J1" s="27"/>
      <c r="K1" s="27"/>
      <c r="L1" s="28"/>
    </row>
    <row r="2" spans="1:13" ht="36" customHeight="1" x14ac:dyDescent="0.25">
      <c r="A2" s="9" t="s">
        <v>17</v>
      </c>
      <c r="B2" s="9" t="s">
        <v>3</v>
      </c>
      <c r="C2" s="9" t="s">
        <v>4</v>
      </c>
      <c r="D2" s="9" t="s">
        <v>62</v>
      </c>
      <c r="E2" s="9" t="s">
        <v>70</v>
      </c>
      <c r="G2" s="9" t="s">
        <v>68</v>
      </c>
      <c r="H2" s="9" t="s">
        <v>69</v>
      </c>
      <c r="I2" s="9"/>
      <c r="J2" s="9"/>
      <c r="K2" s="9" t="s">
        <v>63</v>
      </c>
      <c r="L2" s="9" t="s">
        <v>18</v>
      </c>
    </row>
    <row r="3" spans="1:13" ht="17.25" customHeight="1" x14ac:dyDescent="0.25">
      <c r="A3" s="3">
        <v>4</v>
      </c>
      <c r="B3" s="3">
        <v>4</v>
      </c>
      <c r="C3" s="3">
        <v>4</v>
      </c>
      <c r="D3" s="3">
        <v>4.3</v>
      </c>
      <c r="E3" s="3">
        <v>4.3</v>
      </c>
      <c r="G3" s="3">
        <f>(A3*$H$7)+(B3*$H$8)+(C3*$H$9)+(D3*$H$10)+(E3*$H$11)</f>
        <v>3.714</v>
      </c>
      <c r="H3" s="3">
        <f>(A12*$H$12)+(B12*$H$12)+(C12*$H$12)+(D12*$H$12)+(E12*$H$12)</f>
        <v>0.4</v>
      </c>
      <c r="I3" s="3"/>
      <c r="J3" s="3"/>
      <c r="K3" s="26">
        <f>SUM(G3:J3)</f>
        <v>4.1139999999999999</v>
      </c>
      <c r="L3" s="3" t="str">
        <f>VLOOKUP(K3,$J$7:$L$18,3)</f>
        <v>A+</v>
      </c>
    </row>
    <row r="5" spans="1:13" ht="18.75" x14ac:dyDescent="0.25">
      <c r="A5" s="1"/>
      <c r="B5" s="1"/>
      <c r="C5" s="1"/>
      <c r="D5" s="1"/>
    </row>
    <row r="6" spans="1:13" ht="36" customHeight="1" x14ac:dyDescent="0.25">
      <c r="A6" s="23"/>
      <c r="B6" s="24"/>
      <c r="C6" s="5"/>
      <c r="D6" s="5"/>
      <c r="G6" s="8" t="s">
        <v>0</v>
      </c>
      <c r="H6" s="8" t="s">
        <v>1</v>
      </c>
      <c r="J6" s="7" t="s">
        <v>77</v>
      </c>
      <c r="K6" s="7" t="s">
        <v>19</v>
      </c>
      <c r="L6" s="7" t="s">
        <v>5</v>
      </c>
    </row>
    <row r="7" spans="1:13" ht="16.5" customHeight="1" x14ac:dyDescent="0.25">
      <c r="A7" s="25"/>
      <c r="B7" s="25"/>
      <c r="D7" s="5"/>
      <c r="G7" s="3" t="s">
        <v>17</v>
      </c>
      <c r="H7" s="4">
        <v>0.15</v>
      </c>
      <c r="J7" s="3">
        <v>0</v>
      </c>
      <c r="K7" s="3" t="s">
        <v>20</v>
      </c>
      <c r="L7" s="3" t="s">
        <v>6</v>
      </c>
    </row>
    <row r="8" spans="1:13" x14ac:dyDescent="0.25">
      <c r="A8" s="10"/>
      <c r="B8" s="10"/>
      <c r="G8" s="3" t="s">
        <v>3</v>
      </c>
      <c r="H8" s="4">
        <v>0.15</v>
      </c>
      <c r="J8" s="3">
        <v>0.85</v>
      </c>
      <c r="K8" s="3" t="s">
        <v>21</v>
      </c>
      <c r="L8" s="3" t="s">
        <v>7</v>
      </c>
      <c r="M8" s="11"/>
    </row>
    <row r="9" spans="1:13" x14ac:dyDescent="0.25">
      <c r="G9" s="3" t="s">
        <v>4</v>
      </c>
      <c r="H9" s="4">
        <v>0.22</v>
      </c>
      <c r="J9" s="3">
        <v>1.1499999999999999</v>
      </c>
      <c r="K9" s="3" t="s">
        <v>22</v>
      </c>
      <c r="L9" s="3" t="s">
        <v>8</v>
      </c>
    </row>
    <row r="10" spans="1:13" ht="20.25" customHeight="1" x14ac:dyDescent="0.25">
      <c r="A10" s="27" t="s">
        <v>65</v>
      </c>
      <c r="B10" s="27"/>
      <c r="C10" s="27"/>
      <c r="D10" s="27"/>
      <c r="E10" s="27"/>
      <c r="G10" s="6" t="s">
        <v>62</v>
      </c>
      <c r="H10" s="4">
        <v>0.23</v>
      </c>
      <c r="J10" s="3">
        <v>1.5</v>
      </c>
      <c r="K10" s="3" t="s">
        <v>23</v>
      </c>
      <c r="L10" s="3" t="s">
        <v>9</v>
      </c>
    </row>
    <row r="11" spans="1:13" ht="16.5" customHeight="1" x14ac:dyDescent="0.25">
      <c r="A11" s="22" t="s">
        <v>71</v>
      </c>
      <c r="B11" s="22" t="s">
        <v>72</v>
      </c>
      <c r="C11" s="22" t="s">
        <v>75</v>
      </c>
      <c r="D11" s="22" t="s">
        <v>73</v>
      </c>
      <c r="E11" s="22" t="s">
        <v>74</v>
      </c>
      <c r="G11" s="6" t="s">
        <v>70</v>
      </c>
      <c r="H11" s="4">
        <v>0.15</v>
      </c>
      <c r="J11" s="3">
        <v>1.85</v>
      </c>
      <c r="K11" s="3" t="s">
        <v>24</v>
      </c>
      <c r="L11" s="3" t="s">
        <v>10</v>
      </c>
    </row>
    <row r="12" spans="1:13" ht="16.5" customHeight="1" x14ac:dyDescent="0.25">
      <c r="A12" s="3">
        <f>'My IT lab calculations'!P4</f>
        <v>4</v>
      </c>
      <c r="B12" s="3">
        <v>4</v>
      </c>
      <c r="C12" s="3">
        <v>4</v>
      </c>
      <c r="D12" s="3">
        <v>4</v>
      </c>
      <c r="E12" s="3">
        <v>4</v>
      </c>
      <c r="G12" s="6" t="s">
        <v>76</v>
      </c>
      <c r="H12" s="4">
        <v>0.02</v>
      </c>
      <c r="J12" s="3">
        <v>2.15</v>
      </c>
      <c r="K12" s="3" t="s">
        <v>25</v>
      </c>
      <c r="L12" s="3" t="s">
        <v>11</v>
      </c>
    </row>
    <row r="13" spans="1:13" x14ac:dyDescent="0.25">
      <c r="J13" s="3">
        <v>2.5</v>
      </c>
      <c r="K13" s="3" t="s">
        <v>26</v>
      </c>
      <c r="L13" s="3" t="s">
        <v>12</v>
      </c>
    </row>
    <row r="14" spans="1:13" x14ac:dyDescent="0.25">
      <c r="J14" s="3">
        <v>2.85</v>
      </c>
      <c r="K14" s="3" t="s">
        <v>27</v>
      </c>
      <c r="L14" s="3" t="s">
        <v>13</v>
      </c>
    </row>
    <row r="15" spans="1:13" x14ac:dyDescent="0.25">
      <c r="J15" s="3">
        <v>3.15</v>
      </c>
      <c r="K15" s="3" t="s">
        <v>28</v>
      </c>
      <c r="L15" s="3" t="s">
        <v>14</v>
      </c>
    </row>
    <row r="16" spans="1:13" x14ac:dyDescent="0.25">
      <c r="J16" s="3">
        <v>3.5</v>
      </c>
      <c r="K16" s="3" t="s">
        <v>29</v>
      </c>
      <c r="L16" s="3" t="s">
        <v>15</v>
      </c>
    </row>
    <row r="17" spans="10:12" x14ac:dyDescent="0.25">
      <c r="J17" s="3">
        <v>3.85</v>
      </c>
      <c r="K17" s="3" t="s">
        <v>64</v>
      </c>
      <c r="L17" s="3" t="s">
        <v>2</v>
      </c>
    </row>
    <row r="18" spans="10:12" x14ac:dyDescent="0.25">
      <c r="J18" s="3">
        <v>4.07</v>
      </c>
      <c r="K18" s="3" t="s">
        <v>78</v>
      </c>
      <c r="L18" s="3" t="s">
        <v>16</v>
      </c>
    </row>
  </sheetData>
  <mergeCells count="3">
    <mergeCell ref="A1:D1"/>
    <mergeCell ref="A10:E10"/>
    <mergeCell ref="G1:L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workbookViewId="0">
      <selection activeCell="P11" sqref="P11"/>
    </sheetView>
  </sheetViews>
  <sheetFormatPr defaultRowHeight="15" x14ac:dyDescent="0.25"/>
  <sheetData>
    <row r="1" spans="1:25" ht="21" x14ac:dyDescent="0.35">
      <c r="A1" s="12"/>
      <c r="B1" s="30" t="s">
        <v>30</v>
      </c>
      <c r="C1" s="30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 x14ac:dyDescent="0.25">
      <c r="A2" s="12"/>
      <c r="B2" s="13" t="s">
        <v>31</v>
      </c>
      <c r="C2" s="13"/>
      <c r="D2" s="13"/>
      <c r="E2" s="13" t="s">
        <v>32</v>
      </c>
      <c r="F2" s="13"/>
      <c r="G2" s="13"/>
      <c r="H2" s="13" t="s">
        <v>33</v>
      </c>
      <c r="I2" s="13"/>
      <c r="J2" s="13"/>
      <c r="K2" s="13" t="s">
        <v>34</v>
      </c>
      <c r="L2" s="14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18.75" x14ac:dyDescent="0.3">
      <c r="A3" s="12"/>
      <c r="B3" s="15" t="s">
        <v>35</v>
      </c>
      <c r="C3" s="15" t="s">
        <v>36</v>
      </c>
      <c r="D3" s="15" t="s">
        <v>37</v>
      </c>
      <c r="E3" s="15" t="s">
        <v>35</v>
      </c>
      <c r="F3" s="15" t="s">
        <v>36</v>
      </c>
      <c r="G3" s="15" t="s">
        <v>37</v>
      </c>
      <c r="H3" s="15" t="s">
        <v>35</v>
      </c>
      <c r="I3" s="15" t="s">
        <v>36</v>
      </c>
      <c r="J3" s="15" t="s">
        <v>37</v>
      </c>
      <c r="K3" s="15" t="s">
        <v>35</v>
      </c>
      <c r="L3" s="15" t="s">
        <v>36</v>
      </c>
      <c r="M3" s="12"/>
      <c r="N3" s="16" t="s">
        <v>38</v>
      </c>
      <c r="O3" s="16" t="s">
        <v>39</v>
      </c>
      <c r="P3" s="16" t="s">
        <v>40</v>
      </c>
      <c r="Q3" s="12"/>
      <c r="R3" s="12"/>
      <c r="S3" s="12"/>
      <c r="T3" s="12"/>
      <c r="U3" s="12"/>
      <c r="V3" s="12"/>
      <c r="W3" s="17" t="s">
        <v>41</v>
      </c>
      <c r="X3" s="17"/>
      <c r="Y3" s="17"/>
    </row>
    <row r="4" spans="1:25" x14ac:dyDescent="0.25">
      <c r="A4" s="12" t="s">
        <v>42</v>
      </c>
      <c r="B4" s="18">
        <v>0</v>
      </c>
      <c r="C4" s="18">
        <v>100</v>
      </c>
      <c r="D4" s="18">
        <v>100</v>
      </c>
      <c r="E4" s="18">
        <v>100</v>
      </c>
      <c r="F4" s="18">
        <v>100</v>
      </c>
      <c r="G4" s="18">
        <v>100</v>
      </c>
      <c r="H4" s="18">
        <v>100</v>
      </c>
      <c r="I4" s="18">
        <v>100</v>
      </c>
      <c r="J4" s="18">
        <v>100</v>
      </c>
      <c r="K4" s="18">
        <v>100</v>
      </c>
      <c r="L4" s="18">
        <v>100</v>
      </c>
      <c r="M4" s="12"/>
      <c r="N4" s="18">
        <f>SUM(B4:L4)-MIN(B4:L4)</f>
        <v>1000</v>
      </c>
      <c r="O4" s="18">
        <f>N4/($N$5-100)*100</f>
        <v>100</v>
      </c>
      <c r="P4" s="18">
        <f>VLOOKUP(O4,$W$5:$X$15,2)</f>
        <v>4</v>
      </c>
      <c r="Q4" s="12"/>
      <c r="R4" s="12"/>
      <c r="S4" s="12"/>
      <c r="T4" s="12"/>
      <c r="U4" s="12"/>
      <c r="V4" s="12"/>
      <c r="W4" s="19" t="s">
        <v>43</v>
      </c>
      <c r="X4" s="19" t="s">
        <v>40</v>
      </c>
      <c r="Y4" s="19" t="s">
        <v>44</v>
      </c>
    </row>
    <row r="5" spans="1:25" x14ac:dyDescent="0.25">
      <c r="A5" s="12" t="s">
        <v>45</v>
      </c>
      <c r="B5" s="18">
        <v>100</v>
      </c>
      <c r="C5" s="18">
        <v>100</v>
      </c>
      <c r="D5" s="18">
        <v>100</v>
      </c>
      <c r="E5" s="18">
        <v>100</v>
      </c>
      <c r="F5" s="18">
        <v>100</v>
      </c>
      <c r="G5" s="18">
        <v>100</v>
      </c>
      <c r="H5" s="18">
        <v>100</v>
      </c>
      <c r="I5" s="18">
        <v>100</v>
      </c>
      <c r="J5" s="18">
        <v>100</v>
      </c>
      <c r="K5" s="18">
        <v>100</v>
      </c>
      <c r="L5" s="18">
        <v>100</v>
      </c>
      <c r="M5" s="12"/>
      <c r="N5" s="18">
        <f>SUM(B5:L5)</f>
        <v>1100</v>
      </c>
      <c r="O5" s="18" t="s">
        <v>46</v>
      </c>
      <c r="P5" s="18" t="s">
        <v>46</v>
      </c>
      <c r="Q5" s="12"/>
      <c r="R5" s="12"/>
      <c r="S5" s="12"/>
      <c r="T5" s="12"/>
      <c r="U5" s="12"/>
      <c r="V5" s="12"/>
      <c r="W5" s="18">
        <v>0</v>
      </c>
      <c r="X5" s="18">
        <v>0</v>
      </c>
      <c r="Y5" s="18" t="s">
        <v>47</v>
      </c>
    </row>
    <row r="6" spans="1:2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>
        <v>50</v>
      </c>
      <c r="X6" s="18">
        <v>1</v>
      </c>
      <c r="Y6" s="18" t="s">
        <v>48</v>
      </c>
    </row>
    <row r="7" spans="1:25" ht="21" x14ac:dyDescent="0.35">
      <c r="A7" s="12"/>
      <c r="B7" s="30" t="s">
        <v>49</v>
      </c>
      <c r="C7" s="30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>
        <v>55</v>
      </c>
      <c r="X7" s="18">
        <v>1.3</v>
      </c>
      <c r="Y7" s="18" t="s">
        <v>50</v>
      </c>
    </row>
    <row r="8" spans="1:25" x14ac:dyDescent="0.25">
      <c r="A8" s="12"/>
      <c r="B8" s="29" t="s">
        <v>31</v>
      </c>
      <c r="C8" s="29"/>
      <c r="D8" s="29"/>
      <c r="E8" s="29"/>
      <c r="F8" s="29"/>
      <c r="G8" s="29" t="s">
        <v>32</v>
      </c>
      <c r="H8" s="29"/>
      <c r="I8" s="29"/>
      <c r="J8" s="29" t="s">
        <v>33</v>
      </c>
      <c r="K8" s="29"/>
      <c r="L8" s="29"/>
      <c r="M8" s="29" t="s">
        <v>34</v>
      </c>
      <c r="N8" s="29"/>
      <c r="O8" s="29"/>
      <c r="P8" s="29"/>
      <c r="Q8" s="20" t="s">
        <v>51</v>
      </c>
      <c r="R8" s="12"/>
      <c r="S8" s="12"/>
      <c r="T8" s="12"/>
      <c r="U8" s="12"/>
      <c r="V8" s="12"/>
      <c r="W8" s="18">
        <v>60</v>
      </c>
      <c r="X8" s="18">
        <v>1.7</v>
      </c>
      <c r="Y8" s="18" t="s">
        <v>52</v>
      </c>
    </row>
    <row r="9" spans="1:25" x14ac:dyDescent="0.25">
      <c r="A9" s="12"/>
      <c r="B9" s="15" t="s">
        <v>35</v>
      </c>
      <c r="C9" s="15" t="s">
        <v>36</v>
      </c>
      <c r="D9" s="15" t="s">
        <v>37</v>
      </c>
      <c r="E9" s="15" t="s">
        <v>53</v>
      </c>
      <c r="F9" s="15" t="s">
        <v>54</v>
      </c>
      <c r="G9" s="15" t="s">
        <v>35</v>
      </c>
      <c r="H9" s="15" t="s">
        <v>36</v>
      </c>
      <c r="I9" s="15" t="s">
        <v>37</v>
      </c>
      <c r="J9" s="15" t="s">
        <v>35</v>
      </c>
      <c r="K9" s="15" t="s">
        <v>36</v>
      </c>
      <c r="L9" s="15" t="s">
        <v>37</v>
      </c>
      <c r="M9" s="15" t="s">
        <v>35</v>
      </c>
      <c r="N9" s="15" t="s">
        <v>36</v>
      </c>
      <c r="O9" s="15" t="s">
        <v>37</v>
      </c>
      <c r="P9" s="15" t="s">
        <v>53</v>
      </c>
      <c r="Q9" s="15" t="s">
        <v>35</v>
      </c>
      <c r="R9" s="12"/>
      <c r="S9" s="16" t="s">
        <v>38</v>
      </c>
      <c r="T9" s="16" t="s">
        <v>39</v>
      </c>
      <c r="U9" s="16" t="s">
        <v>40</v>
      </c>
      <c r="V9" s="12"/>
      <c r="W9" s="18">
        <v>65</v>
      </c>
      <c r="X9" s="18">
        <v>2</v>
      </c>
      <c r="Y9" s="18" t="s">
        <v>55</v>
      </c>
    </row>
    <row r="10" spans="1:25" x14ac:dyDescent="0.25">
      <c r="A10" s="12" t="s">
        <v>42</v>
      </c>
      <c r="B10" s="18">
        <v>100</v>
      </c>
      <c r="C10" s="18">
        <v>100</v>
      </c>
      <c r="D10" s="18">
        <v>100</v>
      </c>
      <c r="E10" s="18">
        <v>100</v>
      </c>
      <c r="F10" s="18">
        <v>100</v>
      </c>
      <c r="G10" s="18">
        <v>100</v>
      </c>
      <c r="H10" s="18">
        <v>100</v>
      </c>
      <c r="I10" s="18">
        <v>100</v>
      </c>
      <c r="J10" s="18">
        <v>100</v>
      </c>
      <c r="K10" s="18">
        <v>100</v>
      </c>
      <c r="L10" s="18">
        <v>100</v>
      </c>
      <c r="M10" s="18">
        <v>100</v>
      </c>
      <c r="N10" s="18">
        <v>100</v>
      </c>
      <c r="O10" s="18">
        <v>100</v>
      </c>
      <c r="P10" s="18">
        <v>0</v>
      </c>
      <c r="Q10" s="18">
        <v>0</v>
      </c>
      <c r="R10" s="12"/>
      <c r="S10" s="21">
        <f>SUM(B10:Q10)-MIN(B10:Q10)</f>
        <v>1400</v>
      </c>
      <c r="T10" s="21">
        <f>S10/(S11-100)*100</f>
        <v>93.333333333333329</v>
      </c>
      <c r="U10" s="18">
        <f>VLOOKUP(T10,$W$5:$X$15,2)</f>
        <v>3.7</v>
      </c>
      <c r="V10" s="12"/>
      <c r="W10" s="18">
        <v>70</v>
      </c>
      <c r="X10" s="18">
        <v>2.2999999999999998</v>
      </c>
      <c r="Y10" s="18" t="s">
        <v>56</v>
      </c>
    </row>
    <row r="11" spans="1:25" x14ac:dyDescent="0.25">
      <c r="A11" s="12" t="s">
        <v>45</v>
      </c>
      <c r="B11" s="18">
        <v>100</v>
      </c>
      <c r="C11" s="18">
        <v>100</v>
      </c>
      <c r="D11" s="18">
        <v>100</v>
      </c>
      <c r="E11" s="18">
        <v>100</v>
      </c>
      <c r="F11" s="18">
        <v>100</v>
      </c>
      <c r="G11" s="18">
        <v>100</v>
      </c>
      <c r="H11" s="18">
        <v>100</v>
      </c>
      <c r="I11" s="18">
        <v>100</v>
      </c>
      <c r="J11" s="18">
        <v>100</v>
      </c>
      <c r="K11" s="18">
        <v>100</v>
      </c>
      <c r="L11" s="18">
        <v>100</v>
      </c>
      <c r="M11" s="18">
        <v>100</v>
      </c>
      <c r="N11" s="18">
        <v>100</v>
      </c>
      <c r="O11" s="18">
        <v>100</v>
      </c>
      <c r="P11" s="18">
        <v>100</v>
      </c>
      <c r="Q11" s="18">
        <v>100</v>
      </c>
      <c r="R11" s="12"/>
      <c r="S11" s="21">
        <f>SUM(B11:Q11)</f>
        <v>1600</v>
      </c>
      <c r="T11" s="21" t="s">
        <v>46</v>
      </c>
      <c r="U11" s="18" t="s">
        <v>46</v>
      </c>
      <c r="V11" s="12"/>
      <c r="W11" s="18">
        <v>75</v>
      </c>
      <c r="X11" s="18">
        <v>2.7</v>
      </c>
      <c r="Y11" s="18" t="s">
        <v>57</v>
      </c>
    </row>
    <row r="12" spans="1:2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8">
        <v>80</v>
      </c>
      <c r="X12" s="18">
        <v>3</v>
      </c>
      <c r="Y12" s="18" t="s">
        <v>58</v>
      </c>
    </row>
    <row r="13" spans="1:2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8">
        <v>85</v>
      </c>
      <c r="X13" s="18">
        <v>3.3</v>
      </c>
      <c r="Y13" s="18" t="s">
        <v>59</v>
      </c>
    </row>
    <row r="14" spans="1:2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8">
        <v>90</v>
      </c>
      <c r="X14" s="18">
        <v>3.7</v>
      </c>
      <c r="Y14" s="18" t="s">
        <v>60</v>
      </c>
    </row>
    <row r="15" spans="1:25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8">
        <v>95</v>
      </c>
      <c r="X15" s="18">
        <v>4</v>
      </c>
      <c r="Y15" s="18" t="s">
        <v>61</v>
      </c>
    </row>
  </sheetData>
  <mergeCells count="6">
    <mergeCell ref="M8:P8"/>
    <mergeCell ref="B1:C1"/>
    <mergeCell ref="B7:C7"/>
    <mergeCell ref="B8:F8"/>
    <mergeCell ref="G8:I8"/>
    <mergeCell ref="J8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My IT lab calculations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2015-05-28T16:48:31Z</dcterms:created>
  <dcterms:modified xsi:type="dcterms:W3CDTF">2021-05-10T20:34:30Z</dcterms:modified>
</cp:coreProperties>
</file>